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A53DE3BE-A47B-4F4E-A228-1F652CAFDB14}" xr6:coauthVersionLast="47" xr6:coauthVersionMax="47" xr10:uidLastSave="{00000000-0000-0000-0000-000000000000}"/>
  <bookViews>
    <workbookView xWindow="-120" yWindow="-120" windowWidth="20730" windowHeight="11160" xr2:uid="{4B858370-999C-4B66-AC64-F92B1D85F12D}"/>
  </bookViews>
  <sheets>
    <sheet name="Octubre 20" sheetId="1" r:id="rId1"/>
  </sheets>
  <definedNames>
    <definedName name="_xlnm.Print_Area" localSheetId="0">'Octubre 20'!$A$1:$E$22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2" i="1" l="1"/>
  <c r="D42" i="1"/>
  <c r="D41" i="1"/>
  <c r="E41" i="1" s="1"/>
  <c r="E40" i="1"/>
  <c r="D40" i="1"/>
  <c r="D39" i="1"/>
  <c r="E39" i="1" s="1"/>
  <c r="D30" i="1"/>
  <c r="C30" i="1"/>
  <c r="E30" i="1" s="1"/>
  <c r="C29" i="1"/>
  <c r="C28" i="1"/>
  <c r="C27" i="1"/>
  <c r="D27" i="1" s="1"/>
  <c r="E27" i="1" s="1"/>
  <c r="D26" i="1"/>
  <c r="C26" i="1"/>
  <c r="C33" i="1" s="1"/>
  <c r="C22" i="1"/>
  <c r="D18" i="1"/>
  <c r="C18" i="1"/>
  <c r="E18" i="1" s="1"/>
  <c r="C17" i="1"/>
  <c r="D17" i="1" s="1"/>
  <c r="E17" i="1" s="1"/>
  <c r="D16" i="1"/>
  <c r="E16" i="1" s="1"/>
  <c r="C16" i="1"/>
  <c r="E15" i="1"/>
  <c r="D15" i="1"/>
  <c r="E14" i="1"/>
  <c r="D14" i="1"/>
  <c r="E13" i="1"/>
  <c r="D13" i="1"/>
  <c r="C12" i="1"/>
  <c r="D12" i="1" s="1"/>
  <c r="E12" i="1" s="1"/>
  <c r="D11" i="1"/>
  <c r="D22" i="1" s="1"/>
  <c r="E45" i="1" l="1"/>
  <c r="E11" i="1"/>
  <c r="E22" i="1" s="1"/>
  <c r="E26" i="1"/>
  <c r="D29" i="1"/>
  <c r="E29" i="1" s="1"/>
  <c r="D45" i="1"/>
  <c r="D28" i="1"/>
  <c r="E28" i="1" s="1"/>
  <c r="D33" i="1" l="1"/>
  <c r="D49" i="1" s="1"/>
  <c r="E33" i="1"/>
</calcChain>
</file>

<file path=xl/sharedStrings.xml><?xml version="1.0" encoding="utf-8"?>
<sst xmlns="http://schemas.openxmlformats.org/spreadsheetml/2006/main" count="35" uniqueCount="28">
  <si>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</si>
  <si>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</si>
  <si>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</si>
  <si>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</si>
  <si>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</si>
  <si>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</si>
  <si>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</si>
  <si>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</si>
  <si>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</si>
  <si>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</si>
  <si>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</si>
  <si>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</si>
  <si>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</si>
  <si>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>Ajuste Setiembre 2020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</si>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</sst>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8C904BA-8B72-447F-8AD8-8F931DB95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022E23-D552-4B9D-B31C-5BE368EF8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ADE2-5AFB-4B2A-96FC-3EBAD83D70A7}">
  <sheetPr codeName="Hoja10"/>
  <dimension ref="A5:N111"/>
  <sheetViews>
    <sheetView showGridLines="0" tabSelected="1" topLeftCell="A19" zoomScaleNormal="100" workbookViewId="0">
      <selection activeCell="C26" sqref="C26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44105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v>0</v>
      </c>
      <c r="D11" s="8">
        <f t="shared" ref="D11:D17" si="0">+C11*25%</f>
        <v>0</v>
      </c>
      <c r="E11" s="8">
        <f t="shared" ref="E11:E17" si="1">+C11-D11</f>
        <v>0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v>0</v>
      </c>
      <c r="D13" s="8">
        <f>+C13*25%</f>
        <v>0</v>
      </c>
      <c r="E13" s="8">
        <f>+C13-D13</f>
        <v>0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111672.992</f>
        <v>111672.992</v>
      </c>
      <c r="D18" s="8">
        <f>+C18*25%</f>
        <v>27918.248</v>
      </c>
      <c r="E18" s="8">
        <f>+C18-D18</f>
        <v>83754.744000000006</v>
      </c>
      <c r="F18" s="8"/>
      <c r="G18" s="10"/>
      <c r="H18" s="9"/>
      <c r="I18" s="8"/>
    </row>
    <row r="19" spans="2:14" s="7" customFormat="1" ht="21" customHeight="1" x14ac:dyDescent="0.25">
      <c r="B19" s="7" t="s">
        <v>12</v>
      </c>
      <c r="C19" s="8"/>
      <c r="D19" s="8">
        <v>13959.12</v>
      </c>
      <c r="E19" s="8"/>
      <c r="F19" s="8" t="s">
        <v>13</v>
      </c>
      <c r="G19" s="10"/>
      <c r="H19" s="9"/>
      <c r="I19" s="8"/>
    </row>
    <row r="20" spans="2:14" s="7" customFormat="1" ht="21" customHeight="1" x14ac:dyDescent="0.25">
      <c r="C20" s="8"/>
      <c r="D20" s="8"/>
      <c r="E20" s="8"/>
      <c r="F20" s="8"/>
      <c r="G20" s="10"/>
      <c r="H20" s="9"/>
      <c r="I20" s="8"/>
    </row>
    <row r="21" spans="2:14" s="7" customFormat="1" ht="20.25" customHeight="1" x14ac:dyDescent="0.25">
      <c r="C21" s="11"/>
      <c r="G21" s="10"/>
    </row>
    <row r="22" spans="2:14" s="12" customFormat="1" ht="20.25" customHeight="1" x14ac:dyDescent="0.25">
      <c r="B22" s="12" t="s">
        <v>14</v>
      </c>
      <c r="C22" s="13">
        <f>SUM(C11:C21)</f>
        <v>816329.61199999996</v>
      </c>
      <c r="D22" s="13">
        <f>SUM(D11:D21)</f>
        <v>218041.52299999999</v>
      </c>
      <c r="E22" s="13">
        <f>SUM(E11:E21)</f>
        <v>612247.20900000003</v>
      </c>
      <c r="G22" s="10"/>
    </row>
    <row r="23" spans="2:14" s="7" customFormat="1" ht="20.25" customHeight="1" x14ac:dyDescent="0.25">
      <c r="C23" s="11"/>
    </row>
    <row r="24" spans="2:14" s="11" customFormat="1" ht="31.5" x14ac:dyDescent="0.25">
      <c r="B24" s="14" t="s">
        <v>15</v>
      </c>
      <c r="C24" s="5" t="s">
        <v>2</v>
      </c>
      <c r="D24" s="6" t="s">
        <v>3</v>
      </c>
      <c r="E24" s="5" t="s">
        <v>4</v>
      </c>
    </row>
    <row r="25" spans="2:14" s="7" customFormat="1" ht="15.75" x14ac:dyDescent="0.25">
      <c r="C25" s="8"/>
      <c r="D25" s="8"/>
      <c r="E25" s="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5.15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  <c r="F29" s="16"/>
      <c r="K29" s="17"/>
      <c r="L29" s="17"/>
      <c r="M29" s="17"/>
      <c r="N29" s="18"/>
    </row>
    <row r="30" spans="2:14" s="7" customFormat="1" ht="21" customHeight="1" x14ac:dyDescent="0.25">
      <c r="B30" s="7" t="s">
        <v>20</v>
      </c>
      <c r="C30" s="15">
        <f>111672.99</f>
        <v>111672.99</v>
      </c>
      <c r="D30" s="15">
        <f>+C30*25%</f>
        <v>27918.247500000001</v>
      </c>
      <c r="E30" s="15">
        <f>+C30-D30</f>
        <v>83754.742500000008</v>
      </c>
    </row>
    <row r="31" spans="2:14" s="7" customFormat="1" ht="21" customHeight="1" x14ac:dyDescent="0.25">
      <c r="C31" s="8"/>
      <c r="D31" s="8"/>
      <c r="E31" s="8"/>
    </row>
    <row r="32" spans="2:14" s="7" customFormat="1" ht="15.75" x14ac:dyDescent="0.25">
      <c r="C32" s="11"/>
    </row>
    <row r="33" spans="2:14" s="7" customFormat="1" ht="15" customHeight="1" x14ac:dyDescent="0.25">
      <c r="B33" s="12" t="s">
        <v>21</v>
      </c>
      <c r="C33" s="19">
        <f>SUM(C26:C32)</f>
        <v>558364.95000000007</v>
      </c>
      <c r="D33" s="13">
        <f>SUM(D26:D32)</f>
        <v>139591.23750000002</v>
      </c>
      <c r="E33" s="13">
        <f>SUM(E26:E32)</f>
        <v>418773.71250000002</v>
      </c>
    </row>
    <row r="34" spans="2:14" s="7" customFormat="1" ht="15.75" x14ac:dyDescent="0.25">
      <c r="C34" s="11"/>
    </row>
    <row r="35" spans="2:14" s="7" customFormat="1" ht="3" customHeight="1" x14ac:dyDescent="0.25">
      <c r="C35" s="11"/>
    </row>
    <row r="36" spans="2:14" s="21" customFormat="1" ht="18.75" x14ac:dyDescent="0.3">
      <c r="B36" s="20"/>
    </row>
    <row r="37" spans="2:14" s="7" customFormat="1" ht="31.5" hidden="1" x14ac:dyDescent="0.25">
      <c r="B37" s="14" t="s">
        <v>22</v>
      </c>
      <c r="C37" s="5" t="s">
        <v>2</v>
      </c>
      <c r="D37" s="6" t="s">
        <v>3</v>
      </c>
      <c r="E37" s="5" t="s">
        <v>4</v>
      </c>
    </row>
    <row r="38" spans="2:14" s="7" customFormat="1" ht="15.75" hidden="1" x14ac:dyDescent="0.25">
      <c r="C38" s="8"/>
      <c r="D38" s="8"/>
      <c r="E38" s="8"/>
    </row>
    <row r="39" spans="2:14" s="7" customFormat="1" ht="25.15" hidden="1" customHeight="1" x14ac:dyDescent="0.25">
      <c r="B39" s="7" t="s">
        <v>23</v>
      </c>
      <c r="C39" s="15"/>
      <c r="D39" s="15">
        <f>+C39*25%</f>
        <v>0</v>
      </c>
      <c r="E39" s="15">
        <f>+C39-D39</f>
        <v>0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24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25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hidden="1" customHeight="1" x14ac:dyDescent="0.25">
      <c r="B42" s="7" t="s">
        <v>26</v>
      </c>
      <c r="C42" s="15"/>
      <c r="D42" s="15">
        <f>+C42*25%</f>
        <v>0</v>
      </c>
      <c r="E42" s="15">
        <f>+C42-D42</f>
        <v>0</v>
      </c>
      <c r="F42" s="16"/>
      <c r="K42" s="17"/>
      <c r="L42" s="17"/>
      <c r="M42" s="17"/>
      <c r="N42" s="18"/>
    </row>
    <row r="43" spans="2:14" s="7" customFormat="1" ht="25.15" hidden="1" customHeight="1" x14ac:dyDescent="0.25">
      <c r="C43" s="15"/>
      <c r="D43" s="15"/>
      <c r="E43" s="15"/>
      <c r="F43" s="16"/>
      <c r="K43" s="17"/>
      <c r="L43" s="17"/>
      <c r="M43" s="17"/>
      <c r="N43" s="18"/>
    </row>
    <row r="44" spans="2:14" s="7" customFormat="1" ht="15.75" hidden="1" x14ac:dyDescent="0.25">
      <c r="C44" s="8"/>
      <c r="D44" s="8"/>
      <c r="E44" s="8"/>
    </row>
    <row r="45" spans="2:14" s="7" customFormat="1" ht="15.75" hidden="1" x14ac:dyDescent="0.25">
      <c r="B45" s="8"/>
      <c r="C45" s="8"/>
      <c r="D45" s="13">
        <f>SUM(D39:D44)</f>
        <v>0</v>
      </c>
      <c r="E45" s="13">
        <f>SUM(E39:E44)</f>
        <v>0</v>
      </c>
      <c r="F45" s="9"/>
    </row>
    <row r="46" spans="2:14" s="7" customFormat="1" ht="15.75" hidden="1" x14ac:dyDescent="0.25">
      <c r="B46" s="8"/>
      <c r="C46" s="8"/>
      <c r="D46" s="19"/>
      <c r="E46" s="19"/>
      <c r="F46" s="9"/>
    </row>
    <row r="47" spans="2:14" s="7" customFormat="1" ht="15.75" hidden="1" x14ac:dyDescent="0.25">
      <c r="B47" s="8"/>
      <c r="C47" s="8"/>
      <c r="D47" s="19"/>
      <c r="E47" s="19"/>
      <c r="F47" s="9"/>
    </row>
    <row r="48" spans="2:14" s="7" customFormat="1" ht="15.75" x14ac:dyDescent="0.25">
      <c r="B48" s="8"/>
      <c r="C48" s="8"/>
      <c r="D48" s="19"/>
      <c r="E48" s="19"/>
    </row>
    <row r="49" spans="2:6" s="7" customFormat="1" ht="18.75" x14ac:dyDescent="0.3">
      <c r="B49" s="8"/>
      <c r="C49" s="22" t="s">
        <v>27</v>
      </c>
      <c r="D49" s="22">
        <f>+D22+D33+D45+D47</f>
        <v>357632.76049999997</v>
      </c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</row>
    <row r="53" spans="2:6" s="7" customFormat="1" ht="15.75" x14ac:dyDescent="0.25">
      <c r="B53" s="8"/>
      <c r="C53" s="8"/>
      <c r="D53" s="8"/>
      <c r="E53" s="8"/>
      <c r="F53" s="9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>
      <c r="B73" s="8"/>
      <c r="C73" s="8"/>
      <c r="D73" s="8"/>
      <c r="E73" s="8"/>
    </row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</vt:lpstr>
      <vt:lpstr>'Octubre 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2022-09-06T18:44:01Z</dcterms:created>
  <dcterms:modified xsi:type="dcterms:W3CDTF">2022-09-06T18:44:04Z</dcterms:modified>
</cp:coreProperties>
</file>