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5B6A1125-8975-4738-8C0D-4FC92A3E8933}" xr6:coauthVersionLast="47" xr6:coauthVersionMax="47" xr10:uidLastSave="{00000000-0000-0000-0000-000000000000}"/>
  <bookViews>
    <workbookView xWindow="-120" yWindow="-120" windowWidth="20730" windowHeight="11160" xr2:uid="{9F86F5B8-358B-4D7B-AE20-E7F329334794}"/>
  </bookViews>
  <sheets>
    <sheet name="Setiembr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2" i="1" l="1"/>
  <c r="E41" i="1"/>
  <c r="D41" i="1"/>
  <c r="C40" i="1"/>
  <c r="C39" i="1"/>
  <c r="D31" i="1"/>
  <c r="C31" i="1"/>
  <c r="E31" i="1" s="1"/>
  <c r="D30" i="1"/>
  <c r="E30" i="1" s="1"/>
  <c r="E28" i="1"/>
  <c r="D28" i="1"/>
  <c r="C28" i="1"/>
  <c r="D27" i="1"/>
  <c r="C27" i="1"/>
  <c r="E27" i="1" s="1"/>
  <c r="C26" i="1"/>
  <c r="C25" i="1"/>
  <c r="C34" i="1" s="1"/>
  <c r="D18" i="1"/>
  <c r="C18" i="1"/>
  <c r="E18" i="1" s="1"/>
  <c r="C17" i="1"/>
  <c r="C16" i="1"/>
  <c r="D16" i="1" s="1"/>
  <c r="E16" i="1" s="1"/>
  <c r="E15" i="1"/>
  <c r="D15" i="1"/>
  <c r="C15" i="1"/>
  <c r="D14" i="1"/>
  <c r="C14" i="1"/>
  <c r="E14" i="1" s="1"/>
  <c r="C13" i="1"/>
  <c r="C12" i="1"/>
  <c r="D12" i="1" s="1"/>
  <c r="E12" i="1" s="1"/>
  <c r="E11" i="1"/>
  <c r="D11" i="1"/>
  <c r="C11" i="1"/>
  <c r="C21" i="1" s="1"/>
  <c r="C45" i="1" l="1"/>
  <c r="D13" i="1"/>
  <c r="D21" i="1" s="1"/>
  <c r="D17" i="1"/>
  <c r="E17" i="1" s="1"/>
  <c r="D26" i="1"/>
  <c r="E26" i="1" s="1"/>
  <c r="D40" i="1"/>
  <c r="E40" i="1" s="1"/>
  <c r="D25" i="1"/>
  <c r="D39" i="1"/>
  <c r="D42" i="1"/>
  <c r="E42" i="1" s="1"/>
  <c r="D45" i="1" l="1"/>
  <c r="E39" i="1"/>
  <c r="E45" i="1" s="1"/>
  <c r="D34" i="1"/>
  <c r="D48" i="1" s="1"/>
  <c r="E25" i="1"/>
  <c r="E34" i="1" s="1"/>
  <c r="E13" i="1"/>
  <c r="E21" i="1" s="1"/>
</calcChain>
</file>

<file path=xl/sharedStrings.xml><?xml version="1.0" encoding="utf-8"?>
<sst xmlns="http://schemas.openxmlformats.org/spreadsheetml/2006/main" count="36" uniqueCount="29">
  <si>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</si>
  <si>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</si>
  <si>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</si>
  <si>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</si>
  <si>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</si>
  <si>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</si>
  <si>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</si>
  <si>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</si>
  <si>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</si>
  <si>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</si>
  <si>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Juan Pablo Cordero Quesada </t>
  </si>
  <si>
    <t>María Teresa Sánchez Lurueña</t>
  </si>
  <si>
    <t xml:space="preserve">Yancy Solano Chacón </t>
  </si>
  <si>
    <t xml:space="preserve">Total </t>
  </si>
  <si>
    <t>Nombre TH</t>
  </si>
  <si>
    <t>Laura Sánchez Calvo</t>
  </si>
  <si>
    <t>Marla Hernández Gaubil</t>
  </si>
  <si>
    <t>Mario Durán Araya</t>
  </si>
  <si>
    <t>Andrea Cuenca Botey</t>
  </si>
  <si>
    <t>Rocío Rodrígez Cabrera</t>
  </si>
  <si>
    <t>Esteban Carvajal Angulo</t>
  </si>
  <si>
    <t xml:space="preserve">Eduardo Ramírez Siles </t>
  </si>
  <si>
    <t>Total</t>
  </si>
  <si>
    <t>Nombre TE</t>
  </si>
  <si>
    <t>Yoiman Leitón Castro</t>
  </si>
  <si>
    <t>Sindy Arguedas Sánchez</t>
  </si>
  <si>
    <t>Alejandra Rojas Montero</t>
  </si>
  <si>
    <t xml:space="preserve">Lauzahnned Matamoros Solís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</si>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</sst>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left"/>
    </xf>
    <xf numFmtId="4" fontId="4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3" fontId="8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4085B65-B57D-4E3C-BEE7-891003FF9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AC04BFD-DC65-4C5B-A493-B861458F9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819C9-CAF2-48B4-952A-D0C19D039E42}">
  <sheetPr codeName="Hoja9"/>
  <dimension ref="A5:N110"/>
  <sheetViews>
    <sheetView showGridLines="0" tabSelected="1" topLeftCell="A31" zoomScaleNormal="100" workbookViewId="0">
      <selection activeCell="C39" sqref="C39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44440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</f>
        <v>223347.06</v>
      </c>
      <c r="D11" s="8">
        <f t="shared" ref="D11:D17" si="0">+C11*25%</f>
        <v>55836.764999999999</v>
      </c>
      <c r="E11" s="9">
        <f t="shared" ref="E11:E17" si="1">+C11-D11</f>
        <v>167510.29499999998</v>
      </c>
      <c r="F11" s="8"/>
      <c r="G11" s="8"/>
      <c r="H11" s="10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9">
        <f t="shared" si="1"/>
        <v>101342.4675</v>
      </c>
      <c r="F12" s="8"/>
      <c r="G12" s="11"/>
      <c r="H12" s="10"/>
      <c r="I12" s="8"/>
    </row>
    <row r="13" spans="1:9" s="7" customFormat="1" ht="21" customHeight="1" x14ac:dyDescent="0.25">
      <c r="B13" s="7" t="s">
        <v>7</v>
      </c>
      <c r="C13" s="8">
        <f>223347.06/2</f>
        <v>111673.53</v>
      </c>
      <c r="D13" s="8">
        <f t="shared" si="0"/>
        <v>27918.3825</v>
      </c>
      <c r="E13" s="9">
        <f t="shared" si="1"/>
        <v>83755.147499999992</v>
      </c>
      <c r="F13" s="8"/>
      <c r="G13" s="11"/>
      <c r="H13" s="10"/>
      <c r="I13" s="8"/>
    </row>
    <row r="14" spans="1:9" s="7" customFormat="1" ht="21" customHeight="1" x14ac:dyDescent="0.25">
      <c r="B14" s="7" t="s">
        <v>8</v>
      </c>
      <c r="C14" s="8">
        <f>122840.29</f>
        <v>122840.29</v>
      </c>
      <c r="D14" s="8">
        <f t="shared" si="0"/>
        <v>30710.072499999998</v>
      </c>
      <c r="E14" s="9">
        <f t="shared" si="1"/>
        <v>92130.217499999999</v>
      </c>
      <c r="F14" s="8"/>
      <c r="G14" s="11"/>
      <c r="H14" s="10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9">
        <f>+C15-D15</f>
        <v>83754.742500000008</v>
      </c>
      <c r="F15" s="8"/>
      <c r="G15" s="11"/>
      <c r="H15" s="10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9">
        <f>+C16-D16</f>
        <v>83754.742500000008</v>
      </c>
      <c r="F16" s="8"/>
      <c r="G16" s="11"/>
      <c r="H16" s="10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9">
        <f t="shared" si="1"/>
        <v>83754.742500000008</v>
      </c>
      <c r="F17" s="8"/>
      <c r="G17" s="11"/>
      <c r="H17" s="10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9">
        <f>+C18-D18</f>
        <v>83754.742500000008</v>
      </c>
      <c r="F18" s="8"/>
      <c r="G18" s="11"/>
      <c r="H18" s="10"/>
      <c r="I18" s="8"/>
    </row>
    <row r="19" spans="2:14" s="7" customFormat="1" ht="21" customHeight="1" x14ac:dyDescent="0.25">
      <c r="C19" s="8"/>
      <c r="D19" s="8"/>
      <c r="E19" s="8"/>
      <c r="F19" s="8"/>
      <c r="G19" s="11"/>
      <c r="H19" s="10"/>
      <c r="I19" s="8"/>
    </row>
    <row r="20" spans="2:14" s="7" customFormat="1" ht="20.25" customHeight="1" x14ac:dyDescent="0.25">
      <c r="C20" s="12"/>
      <c r="G20" s="11"/>
    </row>
    <row r="21" spans="2:14" s="13" customFormat="1" ht="20.25" customHeight="1" x14ac:dyDescent="0.25">
      <c r="B21" s="13" t="s">
        <v>13</v>
      </c>
      <c r="C21" s="14">
        <f>SUM(C11:C20)</f>
        <v>1039676.13</v>
      </c>
      <c r="D21" s="14">
        <f>SUM(D11:D20)</f>
        <v>259919.0325</v>
      </c>
      <c r="E21" s="14">
        <f>SUM(E11:E20)</f>
        <v>779757.09750000015</v>
      </c>
      <c r="G21" s="11"/>
    </row>
    <row r="22" spans="2:14" s="7" customFormat="1" ht="20.25" customHeight="1" x14ac:dyDescent="0.25">
      <c r="C22" s="12"/>
    </row>
    <row r="23" spans="2:14" s="12" customFormat="1" ht="31.5" x14ac:dyDescent="0.25">
      <c r="B23" s="15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9">
        <f>111672.99/2</f>
        <v>55836.495000000003</v>
      </c>
      <c r="D25" s="9">
        <f>+C25*25%</f>
        <v>13959.123750000001</v>
      </c>
      <c r="E25" s="9">
        <f>+C25-D25</f>
        <v>41877.371250000004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9">
        <f>111672.99</f>
        <v>111672.99</v>
      </c>
      <c r="D26" s="9">
        <f>+C26*25%</f>
        <v>27918.247500000001</v>
      </c>
      <c r="E26" s="9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9">
        <f>111672.99/2</f>
        <v>55836.495000000003</v>
      </c>
      <c r="D27" s="9">
        <f>+C27*25%</f>
        <v>13959.123750000001</v>
      </c>
      <c r="E27" s="9">
        <f>+C27-D27</f>
        <v>41877.371250000004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9">
        <f>111672.99</f>
        <v>111672.99</v>
      </c>
      <c r="D28" s="9">
        <f>+C28*25%</f>
        <v>27918.247500000001</v>
      </c>
      <c r="E28" s="9">
        <f>+C28-D28</f>
        <v>83754.742500000008</v>
      </c>
      <c r="F28" s="16"/>
      <c r="K28" s="17"/>
      <c r="L28" s="17"/>
      <c r="M28" s="17"/>
      <c r="N28" s="18"/>
    </row>
    <row r="29" spans="2:14" s="7" customFormat="1" ht="25.15" hidden="1" customHeight="1" x14ac:dyDescent="0.25">
      <c r="B29" s="7" t="s">
        <v>19</v>
      </c>
      <c r="C29" s="9"/>
      <c r="D29" s="9"/>
      <c r="E29" s="9">
        <v>0</v>
      </c>
      <c r="F29" s="19"/>
      <c r="K29" s="17"/>
      <c r="L29" s="17"/>
      <c r="M29" s="17"/>
      <c r="N29" s="18"/>
    </row>
    <row r="30" spans="2:14" s="7" customFormat="1" ht="25.15" hidden="1" customHeight="1" x14ac:dyDescent="0.25">
      <c r="B30" s="7" t="s">
        <v>20</v>
      </c>
      <c r="C30" s="9">
        <v>0</v>
      </c>
      <c r="D30" s="9">
        <f>+C30*25%</f>
        <v>0</v>
      </c>
      <c r="E30" s="9">
        <f>+C30-D30</f>
        <v>0</v>
      </c>
      <c r="F30" s="20"/>
      <c r="K30" s="17"/>
      <c r="L30" s="17"/>
      <c r="M30" s="17"/>
      <c r="N30" s="18"/>
    </row>
    <row r="31" spans="2:14" s="7" customFormat="1" ht="22.15" customHeight="1" x14ac:dyDescent="0.25">
      <c r="B31" s="7" t="s">
        <v>21</v>
      </c>
      <c r="C31" s="9">
        <f>111672.99</f>
        <v>111672.99</v>
      </c>
      <c r="D31" s="9">
        <f>+C31*25%</f>
        <v>27918.247500000001</v>
      </c>
      <c r="E31" s="9">
        <f>+C31-D31</f>
        <v>83754.742500000008</v>
      </c>
    </row>
    <row r="32" spans="2:14" s="7" customFormat="1" ht="21" customHeight="1" x14ac:dyDescent="0.25">
      <c r="C32" s="8"/>
      <c r="D32" s="8"/>
      <c r="E32" s="8"/>
    </row>
    <row r="33" spans="2:6" s="7" customFormat="1" ht="15.75" x14ac:dyDescent="0.25">
      <c r="C33" s="12"/>
    </row>
    <row r="34" spans="2:6" s="7" customFormat="1" ht="15" customHeight="1" x14ac:dyDescent="0.25">
      <c r="B34" s="13" t="s">
        <v>22</v>
      </c>
      <c r="C34" s="21">
        <f>SUM(C25:C33)</f>
        <v>446691.96</v>
      </c>
      <c r="D34" s="14">
        <f>SUM(D25:D33)</f>
        <v>111672.99</v>
      </c>
      <c r="E34" s="14">
        <f>SUM(E25:E33)</f>
        <v>335018.97000000003</v>
      </c>
    </row>
    <row r="35" spans="2:6" s="7" customFormat="1" ht="15" customHeight="1" x14ac:dyDescent="0.25">
      <c r="B35" s="13"/>
      <c r="C35" s="21"/>
      <c r="D35" s="21"/>
      <c r="E35" s="21"/>
    </row>
    <row r="36" spans="2:6" s="7" customFormat="1" ht="15.75" x14ac:dyDescent="0.25">
      <c r="C36" s="12"/>
    </row>
    <row r="37" spans="2:6" s="7" customFormat="1" ht="16.149999999999999" customHeight="1" x14ac:dyDescent="0.25">
      <c r="B37" s="15" t="s">
        <v>23</v>
      </c>
      <c r="C37" s="5" t="s">
        <v>2</v>
      </c>
      <c r="D37" s="6" t="s">
        <v>3</v>
      </c>
      <c r="E37" s="5" t="s">
        <v>4</v>
      </c>
      <c r="F37" s="10"/>
    </row>
    <row r="38" spans="2:6" s="7" customFormat="1" ht="15.75" x14ac:dyDescent="0.25">
      <c r="C38" s="8"/>
      <c r="D38" s="8"/>
      <c r="E38" s="8"/>
    </row>
    <row r="39" spans="2:6" s="7" customFormat="1" ht="22.15" customHeight="1" x14ac:dyDescent="0.25">
      <c r="B39" s="7" t="s">
        <v>24</v>
      </c>
      <c r="C39" s="9">
        <f>111672.99</f>
        <v>111672.99</v>
      </c>
      <c r="D39" s="9">
        <f>+C39*25%</f>
        <v>27918.247500000001</v>
      </c>
      <c r="E39" s="9">
        <f>+C39-D39</f>
        <v>83754.742500000008</v>
      </c>
    </row>
    <row r="40" spans="2:6" s="7" customFormat="1" ht="22.15" customHeight="1" x14ac:dyDescent="0.25">
      <c r="B40" s="7" t="s">
        <v>25</v>
      </c>
      <c r="C40" s="9">
        <f>111672.99</f>
        <v>111672.99</v>
      </c>
      <c r="D40" s="9">
        <f>+C40*25%</f>
        <v>27918.247500000001</v>
      </c>
      <c r="E40" s="9">
        <f>+C40-D40</f>
        <v>83754.742500000008</v>
      </c>
    </row>
    <row r="41" spans="2:6" s="7" customFormat="1" ht="22.15" customHeight="1" x14ac:dyDescent="0.25">
      <c r="B41" s="7" t="s">
        <v>26</v>
      </c>
      <c r="C41" s="9">
        <v>111672.99</v>
      </c>
      <c r="D41" s="9">
        <f>+C41*25%</f>
        <v>27918.247500000001</v>
      </c>
      <c r="E41" s="9">
        <f>+C41-D41</f>
        <v>83754.742500000008</v>
      </c>
    </row>
    <row r="42" spans="2:6" s="7" customFormat="1" ht="22.15" customHeight="1" x14ac:dyDescent="0.25">
      <c r="B42" s="7" t="s">
        <v>27</v>
      </c>
      <c r="C42" s="9">
        <f>111672.99</f>
        <v>111672.99</v>
      </c>
      <c r="D42" s="9">
        <f>+C42*25%</f>
        <v>27918.247500000001</v>
      </c>
      <c r="E42" s="9">
        <f>+C42-D42</f>
        <v>83754.742500000008</v>
      </c>
    </row>
    <row r="43" spans="2:6" s="7" customFormat="1" ht="15.75" x14ac:dyDescent="0.25">
      <c r="C43" s="8"/>
      <c r="D43" s="8"/>
      <c r="E43" s="8"/>
    </row>
    <row r="44" spans="2:6" s="7" customFormat="1" ht="15.75" x14ac:dyDescent="0.25">
      <c r="C44" s="12"/>
    </row>
    <row r="45" spans="2:6" s="7" customFormat="1" ht="15.75" x14ac:dyDescent="0.25">
      <c r="B45" s="13" t="s">
        <v>22</v>
      </c>
      <c r="C45" s="21">
        <f>SUM(C39:C44)</f>
        <v>446691.96</v>
      </c>
      <c r="D45" s="14">
        <f>SUM(D39:D44)</f>
        <v>111672.99</v>
      </c>
      <c r="E45" s="14">
        <f>SUM(E39:E44)</f>
        <v>335018.97000000003</v>
      </c>
    </row>
    <row r="46" spans="2:6" s="7" customFormat="1" ht="15.75" x14ac:dyDescent="0.25">
      <c r="B46" s="13"/>
      <c r="C46" s="21"/>
      <c r="D46" s="21"/>
      <c r="E46" s="21"/>
    </row>
    <row r="47" spans="2:6" s="7" customFormat="1" ht="15.75" x14ac:dyDescent="0.25">
      <c r="B47" s="8"/>
      <c r="C47" s="8"/>
      <c r="D47" s="21"/>
      <c r="E47" s="21"/>
    </row>
    <row r="48" spans="2:6" s="7" customFormat="1" ht="18.75" x14ac:dyDescent="0.3">
      <c r="B48" s="8"/>
      <c r="C48" s="22" t="s">
        <v>28</v>
      </c>
      <c r="D48" s="22">
        <f>+D21+D34+D45</f>
        <v>483265.01250000001</v>
      </c>
      <c r="E48" s="8"/>
    </row>
    <row r="49" spans="2:5" s="7" customFormat="1" ht="15.75" x14ac:dyDescent="0.25">
      <c r="B49" s="8"/>
      <c r="C49" s="8"/>
      <c r="D49" s="8"/>
      <c r="E49" s="8"/>
    </row>
    <row r="50" spans="2:5" s="7" customFormat="1" ht="15.75" x14ac:dyDescent="0.25">
      <c r="B50" s="8"/>
      <c r="C50" s="8"/>
      <c r="D50" s="8"/>
      <c r="E50" s="8"/>
    </row>
    <row r="51" spans="2:5" s="7" customFormat="1" ht="15.75" x14ac:dyDescent="0.25">
      <c r="B51" s="8"/>
      <c r="C51" s="8"/>
      <c r="D51" s="8"/>
      <c r="E51" s="8"/>
    </row>
    <row r="52" spans="2:5" s="7" customFormat="1" ht="15.75" x14ac:dyDescent="0.25">
      <c r="B52" s="8"/>
      <c r="C52" s="8"/>
      <c r="D52" s="8"/>
    </row>
    <row r="53" spans="2:5" s="7" customFormat="1" ht="15.75" x14ac:dyDescent="0.25">
      <c r="B53" s="8"/>
      <c r="C53" s="8"/>
      <c r="D53" s="8"/>
    </row>
    <row r="54" spans="2:5" s="7" customFormat="1" ht="15.75" x14ac:dyDescent="0.25">
      <c r="B54" s="8"/>
      <c r="C54" s="8"/>
      <c r="D54" s="8"/>
    </row>
    <row r="55" spans="2:5" s="7" customFormat="1" ht="15.75" x14ac:dyDescent="0.25">
      <c r="B55" s="8"/>
      <c r="C55" s="8"/>
      <c r="D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>
      <c r="B61" s="8"/>
      <c r="C61" s="8"/>
      <c r="D61" s="8"/>
      <c r="E61" s="8"/>
    </row>
    <row r="62" spans="2:5" s="7" customFormat="1" ht="15.75" x14ac:dyDescent="0.25">
      <c r="B62" s="8"/>
      <c r="C62" s="8"/>
      <c r="D62" s="8"/>
      <c r="E62" s="8"/>
    </row>
    <row r="63" spans="2:5" s="7" customFormat="1" ht="15.75" x14ac:dyDescent="0.25">
      <c r="B63" s="8"/>
      <c r="C63" s="8"/>
      <c r="D63" s="8"/>
      <c r="E63" s="8"/>
    </row>
    <row r="64" spans="2:5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pans="2:5" s="7" customFormat="1" ht="15.75" x14ac:dyDescent="0.25"/>
    <row r="98" spans="2:5" s="7" customFormat="1" ht="15.75" x14ac:dyDescent="0.25"/>
    <row r="99" spans="2:5" ht="15.75" x14ac:dyDescent="0.25">
      <c r="B99" s="7"/>
      <c r="C99" s="7"/>
      <c r="D99" s="7"/>
      <c r="E99" s="7"/>
    </row>
    <row r="100" spans="2:5" ht="15.75" x14ac:dyDescent="0.25">
      <c r="B100" s="7"/>
      <c r="C100" s="7"/>
      <c r="D100" s="7"/>
      <c r="E100" s="7"/>
    </row>
    <row r="101" spans="2:5" ht="15.75" x14ac:dyDescent="0.25">
      <c r="B101" s="7"/>
      <c r="C101" s="7"/>
      <c r="D101" s="7"/>
      <c r="E101" s="7"/>
    </row>
    <row r="102" spans="2:5" ht="15.75" x14ac:dyDescent="0.25">
      <c r="B102" s="7"/>
      <c r="C102" s="7"/>
      <c r="D102" s="7"/>
      <c r="E102" s="7"/>
    </row>
    <row r="103" spans="2:5" ht="15.75" x14ac:dyDescent="0.25">
      <c r="B103" s="7"/>
      <c r="C103" s="7"/>
      <c r="D103" s="7"/>
      <c r="E103" s="7"/>
    </row>
    <row r="104" spans="2:5" ht="15.75" x14ac:dyDescent="0.25">
      <c r="B104" s="7"/>
      <c r="C104" s="7"/>
      <c r="D104" s="7"/>
      <c r="E104" s="7"/>
    </row>
    <row r="105" spans="2:5" ht="15.75" x14ac:dyDescent="0.25">
      <c r="B105" s="7"/>
      <c r="C105" s="7"/>
      <c r="D105" s="7"/>
      <c r="E105" s="7"/>
    </row>
    <row r="106" spans="2:5" ht="15.75" x14ac:dyDescent="0.25">
      <c r="B106" s="7"/>
      <c r="C106" s="7"/>
      <c r="D106" s="7"/>
      <c r="E106" s="7"/>
    </row>
    <row r="107" spans="2:5" ht="15.75" x14ac:dyDescent="0.25">
      <c r="B107" s="7"/>
      <c r="C107" s="7"/>
      <c r="D107" s="7"/>
      <c r="E107" s="7"/>
    </row>
    <row r="108" spans="2:5" ht="15.75" x14ac:dyDescent="0.25">
      <c r="B108" s="7"/>
      <c r="C108" s="7"/>
      <c r="D108" s="7"/>
      <c r="E108" s="7"/>
    </row>
    <row r="109" spans="2:5" ht="15.75" x14ac:dyDescent="0.25">
      <c r="B109" s="7"/>
      <c r="C109" s="7"/>
      <c r="D109" s="7"/>
      <c r="E109" s="7"/>
    </row>
    <row r="110" spans="2:5" ht="15.75" x14ac:dyDescent="0.25">
      <c r="B110" s="7"/>
      <c r="C110" s="7"/>
      <c r="D110" s="7"/>
      <c r="E110" s="7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Setiembre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2022-09-06T18:51:37Z</dcterms:created>
  <dcterms:modified xsi:type="dcterms:W3CDTF">2022-09-06T18:51:38Z</dcterms:modified>
</cp:coreProperties>
</file>