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1E0F2BC6-5042-41EB-94EF-AD165A28CF4C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Abril 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2" l="1"/>
  <c r="C57" i="2"/>
  <c r="D54" i="2"/>
  <c r="E54" i="2" s="1"/>
  <c r="E57" i="2" s="1"/>
  <c r="D48" i="2"/>
  <c r="C48" i="2"/>
  <c r="D45" i="2"/>
  <c r="E45" i="2" s="1"/>
  <c r="D44" i="2"/>
  <c r="E44" i="2" s="1"/>
  <c r="D43" i="2"/>
  <c r="E43" i="2" s="1"/>
  <c r="E42" i="2"/>
  <c r="D42" i="2"/>
  <c r="D41" i="2"/>
  <c r="E41" i="2" s="1"/>
  <c r="D40" i="2"/>
  <c r="E40" i="2" s="1"/>
  <c r="C34" i="2"/>
  <c r="E31" i="2"/>
  <c r="D31" i="2"/>
  <c r="C30" i="2"/>
  <c r="D30" i="2" s="1"/>
  <c r="E30" i="2" s="1"/>
  <c r="D29" i="2"/>
  <c r="E29" i="2" s="1"/>
  <c r="E28" i="2"/>
  <c r="D28" i="2"/>
  <c r="D27" i="2"/>
  <c r="E27" i="2" s="1"/>
  <c r="D26" i="2"/>
  <c r="E26" i="2" s="1"/>
  <c r="C21" i="2"/>
  <c r="C18" i="2"/>
  <c r="D17" i="2"/>
  <c r="C17" i="2"/>
  <c r="E17" i="2" s="1"/>
  <c r="D16" i="2"/>
  <c r="C16" i="2"/>
  <c r="E16" i="2" s="1"/>
  <c r="D15" i="2"/>
  <c r="E15" i="2" s="1"/>
  <c r="C15" i="2"/>
  <c r="E14" i="2"/>
  <c r="D14" i="2"/>
  <c r="C14" i="2"/>
  <c r="E13" i="2"/>
  <c r="D13" i="2"/>
  <c r="C13" i="2"/>
  <c r="C12" i="2"/>
  <c r="D12" i="2" s="1"/>
  <c r="E12" i="2" s="1"/>
  <c r="C11" i="2"/>
  <c r="E18" i="2" l="1"/>
  <c r="E11" i="2"/>
  <c r="E21" i="2" s="1"/>
  <c r="E34" i="2"/>
  <c r="E48" i="2"/>
  <c r="D11" i="2"/>
  <c r="D34" i="2"/>
  <c r="D18" i="2"/>
  <c r="D21" i="2" l="1"/>
  <c r="D60" i="2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<sst xmlns="http://schemas.openxmlformats.org/spreadsheetml/2006/main" count="43" uniqueCount="32">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</sst>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335280</xdr:colOff>
      <xdr:row>3</xdr:row>
      <xdr:rowOff>137160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EB79C888-BBB9-4C76-8ECF-FED6F99B6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5478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137160</xdr:rowOff>
    </xdr:from>
    <xdr:to>
      <xdr:col>5</xdr:col>
      <xdr:colOff>289560</xdr:colOff>
      <xdr:row>4</xdr:row>
      <xdr:rowOff>131448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44DAF6DE-1891-4F8A-AC77-E1D2FFF3F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0" y="685800"/>
          <a:ext cx="6065520" cy="177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AA42-6E4A-40AE-957D-9144CDA7A5E0}">
  <dimension ref="A5:L122"/>
  <sheetViews>
    <sheetView tabSelected="1" workbookViewId="0">
      <selection activeCell="C4" sqref="C4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17.88671875" style="1" bestFit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17.88671875" style="1" bestFit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17.88671875" style="1" bestFit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17.88671875" style="1" bestFit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17.88671875" style="1" bestFit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17.88671875" style="1" bestFit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17.88671875" style="1" bestFit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17.88671875" style="1" bestFit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17.88671875" style="1" bestFit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17.88671875" style="1" bestFit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17.88671875" style="1" bestFit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17.88671875" style="1" bestFit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17.88671875" style="1" bestFit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17.88671875" style="1" bestFit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17.88671875" style="1" bestFit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17.88671875" style="1" bestFit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17.88671875" style="1" bestFit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17.88671875" style="1" bestFit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17.88671875" style="1" bestFit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17.88671875" style="1" bestFit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17.88671875" style="1" bestFit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17.88671875" style="1" bestFit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17.88671875" style="1" bestFit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17.88671875" style="1" bestFit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17.88671875" style="1" bestFit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17.88671875" style="1" bestFit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17.88671875" style="1" bestFit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17.88671875" style="1" bestFit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17.88671875" style="1" bestFit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17.88671875" style="1" bestFit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17.88671875" style="1" bestFit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17.88671875" style="1" bestFit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17.88671875" style="1" bestFit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17.88671875" style="1" bestFit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17.88671875" style="1" bestFit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17.88671875" style="1" bestFit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17.88671875" style="1" bestFit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17.88671875" style="1" bestFit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17.88671875" style="1" bestFit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17.88671875" style="1" bestFit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17.88671875" style="1" bestFit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17.88671875" style="1" bestFit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17.88671875" style="1" bestFit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17.88671875" style="1" bestFit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17.88671875" style="1" bestFit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17.88671875" style="1" bestFit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17.88671875" style="1" bestFit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17.88671875" style="1" bestFit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17.88671875" style="1" bestFit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17.88671875" style="1" bestFit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17.88671875" style="1" bestFit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17.88671875" style="1" bestFit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17.88671875" style="1" bestFit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17.88671875" style="1" bestFit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17.88671875" style="1" bestFit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17.88671875" style="1" bestFit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17.88671875" style="1" bestFit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17.88671875" style="1" bestFit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17.88671875" style="1" bestFit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17.88671875" style="1" bestFit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17.88671875" style="1" bestFit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17.88671875" style="1" bestFit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17.88671875" style="1" bestFit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17.88671875" style="1" bestFit="1" customWidth="1"/>
    <col min="16134" max="16134" width="13.6640625" style="1" customWidth="1"/>
    <col min="16135" max="16384" width="11.5546875" style="1"/>
  </cols>
  <sheetData>
    <row r="5" spans="1:8" ht="10.95" customHeight="1" x14ac:dyDescent="0.3">
      <c r="A5" s="2"/>
      <c r="B5" s="2"/>
      <c r="C5" s="2"/>
      <c r="D5" s="2"/>
      <c r="E5" s="2"/>
    </row>
    <row r="6" spans="1:8" ht="10.95" customHeight="1" x14ac:dyDescent="0.3">
      <c r="A6" s="3" t="s">
        <v>0</v>
      </c>
      <c r="B6" s="3"/>
      <c r="C6" s="3"/>
      <c r="D6" s="3"/>
      <c r="E6" s="3"/>
    </row>
    <row r="7" spans="1:8" ht="10.95" customHeight="1" x14ac:dyDescent="0.3">
      <c r="B7" s="4">
        <v>45017</v>
      </c>
      <c r="C7" s="4"/>
      <c r="D7" s="4"/>
      <c r="E7" s="4"/>
      <c r="G7" s="5"/>
    </row>
    <row r="8" spans="1:8" ht="10.95" customHeight="1" x14ac:dyDescent="0.3">
      <c r="B8" s="4"/>
      <c r="C8" s="4"/>
      <c r="D8" s="4"/>
      <c r="E8" s="4"/>
    </row>
    <row r="9" spans="1:8" x14ac:dyDescent="0.3">
      <c r="C9" s="6"/>
      <c r="D9" s="6"/>
      <c r="E9" s="6"/>
    </row>
    <row r="10" spans="1:8" s="7" customFormat="1" ht="35.25" customHeight="1" x14ac:dyDescent="0.3">
      <c r="B10" s="7" t="s">
        <v>1</v>
      </c>
      <c r="C10" s="7" t="s">
        <v>2</v>
      </c>
      <c r="D10" s="8" t="s">
        <v>3</v>
      </c>
      <c r="E10" s="7" t="s">
        <v>4</v>
      </c>
    </row>
    <row r="11" spans="1:8" s="9" customFormat="1" ht="21" customHeight="1" x14ac:dyDescent="0.3">
      <c r="B11" s="9" t="s">
        <v>5</v>
      </c>
      <c r="C11" s="5">
        <f>223347.06+111673.53</f>
        <v>335020.58999999997</v>
      </c>
      <c r="D11" s="5">
        <f>+C11*25%</f>
        <v>83755.147499999992</v>
      </c>
      <c r="E11" s="10">
        <f>+C11-D11</f>
        <v>251265.44249999998</v>
      </c>
      <c r="F11" s="5"/>
      <c r="G11" s="11"/>
      <c r="H11" s="5"/>
    </row>
    <row r="12" spans="1:8" s="9" customFormat="1" ht="21" customHeight="1" x14ac:dyDescent="0.3">
      <c r="B12" s="9" t="s">
        <v>6</v>
      </c>
      <c r="C12" s="5">
        <f>111672.99+55836.5</f>
        <v>167509.49</v>
      </c>
      <c r="D12" s="5">
        <f t="shared" ref="D12:D18" si="0">+C12*25%</f>
        <v>41877.372499999998</v>
      </c>
      <c r="E12" s="10">
        <f t="shared" ref="E12:E18" si="1">+C12-D12</f>
        <v>125632.11749999999</v>
      </c>
      <c r="F12" s="5"/>
      <c r="G12" s="11"/>
      <c r="H12" s="5"/>
    </row>
    <row r="13" spans="1:8" s="9" customFormat="1" ht="21" customHeight="1" x14ac:dyDescent="0.3">
      <c r="B13" s="9" t="s">
        <v>7</v>
      </c>
      <c r="C13" s="5">
        <f>122840.29+61420.15</f>
        <v>184260.44</v>
      </c>
      <c r="D13" s="5">
        <f t="shared" si="0"/>
        <v>46065.11</v>
      </c>
      <c r="E13" s="10">
        <f t="shared" si="1"/>
        <v>138195.33000000002</v>
      </c>
      <c r="F13" s="5"/>
      <c r="G13" s="11"/>
      <c r="H13" s="5"/>
    </row>
    <row r="14" spans="1:8" s="9" customFormat="1" ht="21" customHeight="1" x14ac:dyDescent="0.3">
      <c r="B14" s="9" t="s">
        <v>8</v>
      </c>
      <c r="C14" s="5">
        <f>111672.99+55836.5</f>
        <v>167509.49</v>
      </c>
      <c r="D14" s="5">
        <f t="shared" si="0"/>
        <v>41877.372499999998</v>
      </c>
      <c r="E14" s="10">
        <f t="shared" si="1"/>
        <v>125632.11749999999</v>
      </c>
      <c r="F14" s="5"/>
      <c r="G14" s="11"/>
      <c r="H14" s="5"/>
    </row>
    <row r="15" spans="1:8" s="9" customFormat="1" ht="21" customHeight="1" x14ac:dyDescent="0.3">
      <c r="B15" s="9" t="s">
        <v>9</v>
      </c>
      <c r="C15" s="5">
        <f>111672.99+55836.5</f>
        <v>167509.49</v>
      </c>
      <c r="D15" s="5">
        <f>+C15*25%</f>
        <v>41877.372499999998</v>
      </c>
      <c r="E15" s="10">
        <f>+C15-D15</f>
        <v>125632.11749999999</v>
      </c>
      <c r="F15" s="5"/>
      <c r="G15" s="11"/>
      <c r="H15" s="5"/>
    </row>
    <row r="16" spans="1:8" s="9" customFormat="1" ht="21" customHeight="1" x14ac:dyDescent="0.3">
      <c r="B16" s="9" t="s">
        <v>10</v>
      </c>
      <c r="C16" s="5">
        <f>111672.99+55836.5</f>
        <v>167509.49</v>
      </c>
      <c r="D16" s="5">
        <f t="shared" si="0"/>
        <v>41877.372499999998</v>
      </c>
      <c r="E16" s="10">
        <f t="shared" si="1"/>
        <v>125632.11749999999</v>
      </c>
      <c r="F16" s="5"/>
      <c r="G16" s="11"/>
      <c r="H16" s="5"/>
    </row>
    <row r="17" spans="2:12" s="9" customFormat="1" ht="21" customHeight="1" x14ac:dyDescent="0.3">
      <c r="B17" s="9" t="s">
        <v>11</v>
      </c>
      <c r="C17" s="5">
        <f>111672.99+55836.5</f>
        <v>167509.49</v>
      </c>
      <c r="D17" s="5">
        <f t="shared" si="0"/>
        <v>41877.372499999998</v>
      </c>
      <c r="E17" s="10">
        <f t="shared" si="1"/>
        <v>125632.11749999999</v>
      </c>
      <c r="F17" s="5"/>
      <c r="G17" s="11"/>
      <c r="H17" s="5"/>
    </row>
    <row r="18" spans="2:12" s="9" customFormat="1" ht="21" customHeight="1" x14ac:dyDescent="0.3">
      <c r="B18" s="9" t="s">
        <v>12</v>
      </c>
      <c r="C18" s="5">
        <f>245681.77+122840.89</f>
        <v>368522.66</v>
      </c>
      <c r="D18" s="5">
        <f t="shared" si="0"/>
        <v>92130.664999999994</v>
      </c>
      <c r="E18" s="10">
        <f t="shared" si="1"/>
        <v>276391.995</v>
      </c>
      <c r="F18" s="5"/>
      <c r="G18" s="11"/>
      <c r="H18" s="5"/>
    </row>
    <row r="19" spans="2:12" s="9" customFormat="1" ht="21" customHeight="1" x14ac:dyDescent="0.3">
      <c r="C19" s="5"/>
      <c r="D19" s="5"/>
      <c r="E19" s="5"/>
      <c r="F19" s="5"/>
      <c r="G19" s="11"/>
      <c r="H19" s="5"/>
    </row>
    <row r="20" spans="2:12" s="9" customFormat="1" ht="19.8" customHeight="1" x14ac:dyDescent="0.3">
      <c r="C20" s="12"/>
    </row>
    <row r="21" spans="2:12" s="13" customFormat="1" ht="20.25" customHeight="1" x14ac:dyDescent="0.3">
      <c r="B21" s="13" t="s">
        <v>13</v>
      </c>
      <c r="C21" s="14">
        <f>SUM(C11:C20)</f>
        <v>1725351.14</v>
      </c>
      <c r="D21" s="14">
        <f>SUM(D11:D20)</f>
        <v>431337.78499999997</v>
      </c>
      <c r="E21" s="14">
        <f>SUM(E11:E20)</f>
        <v>1294013.355</v>
      </c>
    </row>
    <row r="22" spans="2:12" s="13" customFormat="1" ht="20.25" customHeight="1" x14ac:dyDescent="0.3">
      <c r="C22" s="15"/>
      <c r="D22" s="15"/>
      <c r="E22" s="15"/>
    </row>
    <row r="23" spans="2:12" s="9" customFormat="1" ht="20.25" customHeight="1" x14ac:dyDescent="0.3">
      <c r="C23" s="12"/>
    </row>
    <row r="24" spans="2:12" s="12" customFormat="1" ht="15.6" x14ac:dyDescent="0.3">
      <c r="B24" s="16" t="s">
        <v>14</v>
      </c>
      <c r="C24" s="7" t="s">
        <v>2</v>
      </c>
      <c r="D24" s="8" t="s">
        <v>3</v>
      </c>
      <c r="E24" s="7" t="s">
        <v>4</v>
      </c>
    </row>
    <row r="25" spans="2:12" s="9" customFormat="1" ht="15.6" x14ac:dyDescent="0.3">
      <c r="C25" s="5"/>
      <c r="D25" s="5"/>
      <c r="E25" s="5"/>
    </row>
    <row r="26" spans="2:12" s="9" customFormat="1" ht="25.2" customHeight="1" x14ac:dyDescent="0.3">
      <c r="B26" s="9" t="s">
        <v>15</v>
      </c>
      <c r="C26" s="5">
        <v>111672.99</v>
      </c>
      <c r="D26" s="10">
        <f t="shared" ref="D26:D31" si="2">+C26*25%</f>
        <v>27918.247500000001</v>
      </c>
      <c r="E26" s="10">
        <f t="shared" ref="E26:E31" si="3">+C26-D26</f>
        <v>83754.742500000008</v>
      </c>
      <c r="F26" s="17"/>
      <c r="J26" s="18"/>
      <c r="K26" s="18"/>
      <c r="L26" s="19"/>
    </row>
    <row r="27" spans="2:12" s="9" customFormat="1" ht="25.2" customHeight="1" x14ac:dyDescent="0.3">
      <c r="B27" s="9" t="s">
        <v>16</v>
      </c>
      <c r="C27" s="5">
        <v>111672.99</v>
      </c>
      <c r="D27" s="10">
        <f t="shared" si="2"/>
        <v>27918.247500000001</v>
      </c>
      <c r="E27" s="10">
        <f t="shared" si="3"/>
        <v>83754.742500000008</v>
      </c>
      <c r="F27" s="17"/>
      <c r="J27" s="18"/>
      <c r="K27" s="18"/>
      <c r="L27" s="19"/>
    </row>
    <row r="28" spans="2:12" s="9" customFormat="1" ht="25.2" customHeight="1" x14ac:dyDescent="0.3">
      <c r="B28" s="9" t="s">
        <v>17</v>
      </c>
      <c r="C28" s="5">
        <v>111672.99</v>
      </c>
      <c r="D28" s="10">
        <f t="shared" si="2"/>
        <v>27918.247500000001</v>
      </c>
      <c r="E28" s="10">
        <f t="shared" si="3"/>
        <v>83754.742500000008</v>
      </c>
      <c r="F28" s="17"/>
      <c r="J28" s="18"/>
      <c r="K28" s="18"/>
      <c r="L28" s="19"/>
    </row>
    <row r="29" spans="2:12" s="9" customFormat="1" ht="25.2" customHeight="1" x14ac:dyDescent="0.3">
      <c r="B29" s="9" t="s">
        <v>18</v>
      </c>
      <c r="C29" s="5">
        <v>111672.99</v>
      </c>
      <c r="D29" s="10">
        <f t="shared" si="2"/>
        <v>27918.247500000001</v>
      </c>
      <c r="E29" s="10">
        <f t="shared" si="3"/>
        <v>83754.742500000008</v>
      </c>
      <c r="F29" s="17"/>
      <c r="J29" s="18"/>
      <c r="K29" s="18"/>
      <c r="L29" s="19"/>
    </row>
    <row r="30" spans="2:12" s="9" customFormat="1" ht="25.2" customHeight="1" x14ac:dyDescent="0.3">
      <c r="B30" s="9" t="s">
        <v>19</v>
      </c>
      <c r="C30" s="5">
        <f>111672.99/2</f>
        <v>55836.495000000003</v>
      </c>
      <c r="D30" s="10">
        <f t="shared" si="2"/>
        <v>13959.123750000001</v>
      </c>
      <c r="E30" s="10">
        <f t="shared" si="3"/>
        <v>41877.371250000004</v>
      </c>
      <c r="F30" s="17"/>
      <c r="J30" s="18"/>
      <c r="K30" s="18"/>
      <c r="L30" s="19"/>
    </row>
    <row r="31" spans="2:12" s="9" customFormat="1" ht="25.2" customHeight="1" x14ac:dyDescent="0.3">
      <c r="B31" s="9" t="s">
        <v>20</v>
      </c>
      <c r="C31" s="5">
        <v>111672.99</v>
      </c>
      <c r="D31" s="10">
        <f t="shared" si="2"/>
        <v>27918.247500000001</v>
      </c>
      <c r="E31" s="10">
        <f t="shared" si="3"/>
        <v>83754.742500000008</v>
      </c>
      <c r="F31" s="17"/>
      <c r="J31" s="18"/>
      <c r="K31" s="18"/>
      <c r="L31" s="19"/>
    </row>
    <row r="33" spans="2:6" s="9" customFormat="1" ht="15.6" x14ac:dyDescent="0.3">
      <c r="C33" s="5"/>
      <c r="D33" s="11"/>
      <c r="E33" s="11"/>
    </row>
    <row r="34" spans="2:6" s="9" customFormat="1" ht="15" customHeight="1" x14ac:dyDescent="0.3">
      <c r="B34" s="13" t="s">
        <v>21</v>
      </c>
      <c r="C34" s="15">
        <f>SUM(C26:C33)</f>
        <v>614201.44500000007</v>
      </c>
      <c r="D34" s="14">
        <f>SUM(D26:D33)</f>
        <v>153550.36125000002</v>
      </c>
      <c r="E34" s="14">
        <f>SUM(E26:E33)</f>
        <v>460651.08375000005</v>
      </c>
    </row>
    <row r="35" spans="2:6" s="9" customFormat="1" ht="15" customHeight="1" x14ac:dyDescent="0.3">
      <c r="B35" s="13"/>
      <c r="C35" s="15"/>
      <c r="D35" s="15"/>
      <c r="E35" s="15"/>
    </row>
    <row r="36" spans="2:6" s="9" customFormat="1" ht="15" customHeight="1" x14ac:dyDescent="0.3">
      <c r="B36" s="13"/>
      <c r="C36" s="15"/>
      <c r="D36" s="15"/>
      <c r="E36" s="15"/>
    </row>
    <row r="37" spans="2:6" s="9" customFormat="1" ht="15.6" x14ac:dyDescent="0.3">
      <c r="C37" s="12"/>
    </row>
    <row r="38" spans="2:6" s="9" customFormat="1" ht="16.2" hidden="1" customHeight="1" x14ac:dyDescent="0.3">
      <c r="B38" s="16" t="s">
        <v>22</v>
      </c>
      <c r="C38" s="7" t="s">
        <v>2</v>
      </c>
      <c r="D38" s="8" t="s">
        <v>3</v>
      </c>
      <c r="E38" s="7" t="s">
        <v>4</v>
      </c>
      <c r="F38" s="11"/>
    </row>
    <row r="39" spans="2:6" s="9" customFormat="1" ht="15.6" hidden="1" x14ac:dyDescent="0.3">
      <c r="C39" s="5"/>
      <c r="D39" s="5"/>
      <c r="E39" s="5"/>
    </row>
    <row r="40" spans="2:6" s="9" customFormat="1" ht="22.2" hidden="1" customHeight="1" x14ac:dyDescent="0.3">
      <c r="B40" s="9" t="s">
        <v>23</v>
      </c>
      <c r="C40" s="5"/>
      <c r="D40" s="10">
        <f t="shared" ref="D40:D45" si="4">+C40*25%</f>
        <v>0</v>
      </c>
      <c r="E40" s="10">
        <f t="shared" ref="E40:E45" si="5">+C40-D40</f>
        <v>0</v>
      </c>
    </row>
    <row r="41" spans="2:6" s="9" customFormat="1" ht="22.2" hidden="1" customHeight="1" x14ac:dyDescent="0.3">
      <c r="B41" s="9" t="s">
        <v>24</v>
      </c>
      <c r="C41" s="5"/>
      <c r="D41" s="10">
        <f t="shared" si="4"/>
        <v>0</v>
      </c>
      <c r="E41" s="10">
        <f t="shared" si="5"/>
        <v>0</v>
      </c>
    </row>
    <row r="42" spans="2:6" s="9" customFormat="1" ht="22.2" hidden="1" customHeight="1" x14ac:dyDescent="0.3">
      <c r="B42" s="9" t="s">
        <v>25</v>
      </c>
      <c r="C42" s="5"/>
      <c r="D42" s="10">
        <f t="shared" si="4"/>
        <v>0</v>
      </c>
      <c r="E42" s="10">
        <f t="shared" si="5"/>
        <v>0</v>
      </c>
    </row>
    <row r="43" spans="2:6" s="9" customFormat="1" ht="22.2" hidden="1" customHeight="1" x14ac:dyDescent="0.3">
      <c r="B43" s="9" t="s">
        <v>26</v>
      </c>
      <c r="C43" s="5"/>
      <c r="D43" s="10">
        <f t="shared" si="4"/>
        <v>0</v>
      </c>
      <c r="E43" s="10">
        <f t="shared" si="5"/>
        <v>0</v>
      </c>
    </row>
    <row r="44" spans="2:6" s="9" customFormat="1" ht="22.2" hidden="1" customHeight="1" x14ac:dyDescent="0.3">
      <c r="B44" s="9" t="s">
        <v>27</v>
      </c>
      <c r="C44" s="5"/>
      <c r="D44" s="10">
        <f t="shared" si="4"/>
        <v>0</v>
      </c>
      <c r="E44" s="10">
        <f t="shared" si="5"/>
        <v>0</v>
      </c>
    </row>
    <row r="45" spans="2:6" s="9" customFormat="1" ht="22.2" hidden="1" customHeight="1" x14ac:dyDescent="0.3">
      <c r="B45" s="9" t="s">
        <v>28</v>
      </c>
      <c r="C45" s="5"/>
      <c r="D45" s="10">
        <f t="shared" si="4"/>
        <v>0</v>
      </c>
      <c r="E45" s="10">
        <f t="shared" si="5"/>
        <v>0</v>
      </c>
    </row>
    <row r="46" spans="2:6" s="9" customFormat="1" ht="15.6" hidden="1" x14ac:dyDescent="0.3">
      <c r="C46" s="5"/>
      <c r="D46" s="5"/>
      <c r="E46" s="5"/>
    </row>
    <row r="47" spans="2:6" s="9" customFormat="1" ht="15.6" hidden="1" x14ac:dyDescent="0.3">
      <c r="C47" s="12"/>
    </row>
    <row r="48" spans="2:6" s="9" customFormat="1" ht="15.6" hidden="1" x14ac:dyDescent="0.3">
      <c r="B48" s="13" t="s">
        <v>21</v>
      </c>
      <c r="C48" s="15">
        <f>SUM(C40:C47)</f>
        <v>0</v>
      </c>
      <c r="D48" s="14">
        <f>SUM(D40:D47)</f>
        <v>0</v>
      </c>
      <c r="E48" s="14">
        <f>SUM(E40:E47)</f>
        <v>0</v>
      </c>
    </row>
    <row r="49" spans="2:5" s="9" customFormat="1" ht="15.6" hidden="1" x14ac:dyDescent="0.3">
      <c r="B49" s="13"/>
      <c r="C49" s="15"/>
      <c r="D49" s="15"/>
      <c r="E49" s="15"/>
    </row>
    <row r="50" spans="2:5" s="9" customFormat="1" ht="15.6" hidden="1" x14ac:dyDescent="0.3">
      <c r="B50" s="13"/>
      <c r="C50" s="15"/>
      <c r="D50" s="15"/>
      <c r="E50" s="15"/>
    </row>
    <row r="51" spans="2:5" s="9" customFormat="1" ht="15.6" hidden="1" x14ac:dyDescent="0.3">
      <c r="B51" s="13"/>
      <c r="C51" s="15"/>
      <c r="D51" s="15"/>
      <c r="E51" s="15"/>
    </row>
    <row r="52" spans="2:5" s="9" customFormat="1" ht="15.6" x14ac:dyDescent="0.3">
      <c r="B52" s="16" t="s">
        <v>29</v>
      </c>
      <c r="C52" s="7" t="s">
        <v>2</v>
      </c>
      <c r="D52" s="8" t="s">
        <v>3</v>
      </c>
      <c r="E52" s="7" t="s">
        <v>4</v>
      </c>
    </row>
    <row r="53" spans="2:5" s="9" customFormat="1" ht="15.6" x14ac:dyDescent="0.3">
      <c r="C53" s="5"/>
      <c r="D53" s="5"/>
      <c r="E53" s="5"/>
    </row>
    <row r="54" spans="2:5" s="9" customFormat="1" ht="20.399999999999999" customHeight="1" x14ac:dyDescent="0.3">
      <c r="B54" s="9" t="s">
        <v>30</v>
      </c>
      <c r="C54" s="5">
        <v>200000</v>
      </c>
      <c r="D54" s="10">
        <f>+C54*25%</f>
        <v>50000</v>
      </c>
      <c r="E54" s="10">
        <f>+C54-D54</f>
        <v>150000</v>
      </c>
    </row>
    <row r="55" spans="2:5" s="9" customFormat="1" ht="15.6" x14ac:dyDescent="0.3">
      <c r="C55" s="5"/>
      <c r="D55" s="5"/>
      <c r="E55" s="5"/>
    </row>
    <row r="56" spans="2:5" s="9" customFormat="1" ht="15.6" x14ac:dyDescent="0.3">
      <c r="C56" s="12"/>
    </row>
    <row r="57" spans="2:5" s="9" customFormat="1" ht="15.6" x14ac:dyDescent="0.3">
      <c r="B57" s="13" t="s">
        <v>21</v>
      </c>
      <c r="C57" s="15">
        <f>SUM(C54:C56)</f>
        <v>200000</v>
      </c>
      <c r="D57" s="14">
        <f>SUM(D54:D56)</f>
        <v>50000</v>
      </c>
      <c r="E57" s="14">
        <f>SUM(E54:E56)</f>
        <v>150000</v>
      </c>
    </row>
    <row r="58" spans="2:5" s="9" customFormat="1" ht="15.6" x14ac:dyDescent="0.3">
      <c r="B58" s="13"/>
      <c r="C58" s="15"/>
      <c r="D58" s="15"/>
      <c r="E58" s="15"/>
    </row>
    <row r="59" spans="2:5" s="9" customFormat="1" ht="15.6" x14ac:dyDescent="0.3">
      <c r="B59" s="13"/>
      <c r="C59" s="15"/>
      <c r="D59" s="15"/>
      <c r="E59" s="15"/>
    </row>
    <row r="60" spans="2:5" s="9" customFormat="1" ht="18" x14ac:dyDescent="0.35">
      <c r="B60" s="5"/>
      <c r="C60" s="20" t="s">
        <v>31</v>
      </c>
      <c r="D60" s="20">
        <f>+D21+D34+D48+D57</f>
        <v>634888.14624999999</v>
      </c>
      <c r="E60" s="5"/>
    </row>
    <row r="61" spans="2:5" s="9" customFormat="1" ht="15.6" x14ac:dyDescent="0.3">
      <c r="B61" s="5"/>
      <c r="C61" s="5"/>
      <c r="D61" s="5"/>
      <c r="E61" s="5"/>
    </row>
    <row r="62" spans="2:5" s="9" customFormat="1" ht="15.6" x14ac:dyDescent="0.3">
      <c r="B62" s="5"/>
      <c r="C62" s="5"/>
      <c r="D62" s="5"/>
      <c r="E62" s="5"/>
    </row>
    <row r="63" spans="2:5" s="9" customFormat="1" ht="15.6" x14ac:dyDescent="0.3">
      <c r="B63" s="5"/>
      <c r="C63" s="5"/>
      <c r="D63" s="5"/>
      <c r="E63" s="5"/>
    </row>
    <row r="64" spans="2:5" s="9" customFormat="1" ht="15.6" x14ac:dyDescent="0.3">
      <c r="B64" s="5"/>
      <c r="C64" s="5"/>
      <c r="D64" s="21"/>
    </row>
    <row r="65" spans="2:5" s="9" customFormat="1" ht="15.6" x14ac:dyDescent="0.3">
      <c r="B65" s="5"/>
      <c r="C65" s="5"/>
      <c r="D65" s="5"/>
    </row>
    <row r="66" spans="2:5" s="9" customFormat="1" ht="15.6" x14ac:dyDescent="0.3">
      <c r="B66" s="5"/>
      <c r="C66" s="5"/>
      <c r="D66" s="5"/>
    </row>
    <row r="67" spans="2:5" s="9" customFormat="1" ht="15.6" x14ac:dyDescent="0.3">
      <c r="B67" s="5"/>
      <c r="C67" s="5"/>
      <c r="D67" s="5"/>
    </row>
    <row r="68" spans="2:5" s="9" customFormat="1" ht="15.6" x14ac:dyDescent="0.3">
      <c r="B68" s="5"/>
      <c r="C68" s="5"/>
      <c r="D68" s="22"/>
      <c r="E68" s="5"/>
    </row>
    <row r="69" spans="2:5" s="9" customFormat="1" ht="15.6" x14ac:dyDescent="0.3">
      <c r="B69" s="5"/>
      <c r="C69" s="5"/>
      <c r="D69" s="5"/>
      <c r="E69" s="5"/>
    </row>
    <row r="70" spans="2:5" s="9" customFormat="1" ht="15.6" x14ac:dyDescent="0.3">
      <c r="B70" s="5"/>
      <c r="C70" s="5"/>
      <c r="D70" s="5"/>
      <c r="E70" s="5"/>
    </row>
    <row r="71" spans="2:5" s="9" customFormat="1" ht="15.6" x14ac:dyDescent="0.3">
      <c r="B71" s="5"/>
      <c r="C71" s="5"/>
      <c r="D71" s="5"/>
      <c r="E71" s="5"/>
    </row>
    <row r="72" spans="2:5" s="9" customFormat="1" ht="15.6" x14ac:dyDescent="0.3">
      <c r="B72" s="5"/>
      <c r="C72" s="5"/>
      <c r="D72" s="5"/>
      <c r="E72" s="5"/>
    </row>
    <row r="73" spans="2:5" s="9" customFormat="1" ht="15.6" x14ac:dyDescent="0.3">
      <c r="B73" s="5"/>
      <c r="C73" s="5"/>
      <c r="D73" s="5"/>
      <c r="E73" s="5"/>
    </row>
    <row r="74" spans="2:5" s="9" customFormat="1" ht="15.6" x14ac:dyDescent="0.3">
      <c r="B74" s="5"/>
      <c r="C74" s="5"/>
      <c r="D74" s="5"/>
      <c r="E74" s="5"/>
    </row>
    <row r="75" spans="2:5" s="9" customFormat="1" ht="15.6" x14ac:dyDescent="0.3">
      <c r="B75" s="5"/>
      <c r="C75" s="5"/>
      <c r="D75" s="5"/>
      <c r="E75" s="5"/>
    </row>
    <row r="76" spans="2:5" s="9" customFormat="1" ht="15.6" x14ac:dyDescent="0.3">
      <c r="B76" s="5"/>
      <c r="C76" s="5"/>
      <c r="D76" s="5"/>
      <c r="E76" s="5"/>
    </row>
    <row r="77" spans="2:5" s="9" customFormat="1" ht="15.6" x14ac:dyDescent="0.3">
      <c r="B77" s="5"/>
      <c r="C77" s="5"/>
      <c r="D77" s="5"/>
      <c r="E77" s="5"/>
    </row>
    <row r="78" spans="2:5" s="9" customFormat="1" ht="15.6" x14ac:dyDescent="0.3">
      <c r="B78" s="5"/>
      <c r="C78" s="5"/>
      <c r="D78" s="5"/>
      <c r="E78" s="5"/>
    </row>
    <row r="79" spans="2:5" s="9" customFormat="1" ht="15.6" x14ac:dyDescent="0.3">
      <c r="B79" s="5"/>
      <c r="C79" s="5"/>
      <c r="D79" s="5"/>
      <c r="E79" s="5"/>
    </row>
    <row r="80" spans="2:5" s="9" customFormat="1" ht="15.6" x14ac:dyDescent="0.3">
      <c r="B80" s="5"/>
      <c r="C80" s="5"/>
      <c r="D80" s="5"/>
      <c r="E80" s="5"/>
    </row>
    <row r="81" spans="2:5" s="9" customFormat="1" ht="15.6" x14ac:dyDescent="0.3">
      <c r="B81" s="5"/>
      <c r="C81" s="5"/>
      <c r="D81" s="5"/>
      <c r="E81" s="5"/>
    </row>
    <row r="82" spans="2:5" s="9" customFormat="1" ht="15.6" x14ac:dyDescent="0.3">
      <c r="B82" s="5"/>
      <c r="C82" s="5"/>
      <c r="D82" s="5"/>
      <c r="E82" s="5"/>
    </row>
    <row r="83" spans="2:5" s="9" customFormat="1" ht="15.6" x14ac:dyDescent="0.3">
      <c r="B83" s="5"/>
      <c r="C83" s="5"/>
      <c r="D83" s="5"/>
      <c r="E83" s="5"/>
    </row>
    <row r="84" spans="2:5" s="9" customFormat="1" ht="15.6" x14ac:dyDescent="0.3">
      <c r="B84" s="5"/>
      <c r="C84" s="5"/>
      <c r="D84" s="5"/>
      <c r="E84" s="5"/>
    </row>
    <row r="85" spans="2:5" s="9" customFormat="1" ht="15.6" x14ac:dyDescent="0.3"/>
    <row r="86" spans="2:5" s="9" customFormat="1" ht="15.6" x14ac:dyDescent="0.3"/>
    <row r="87" spans="2:5" s="9" customFormat="1" ht="15.6" x14ac:dyDescent="0.3"/>
    <row r="88" spans="2:5" s="9" customFormat="1" ht="15.6" x14ac:dyDescent="0.3"/>
    <row r="89" spans="2:5" s="9" customFormat="1" ht="15.6" x14ac:dyDescent="0.3"/>
    <row r="90" spans="2:5" s="9" customFormat="1" ht="15.6" x14ac:dyDescent="0.3"/>
    <row r="91" spans="2:5" s="9" customFormat="1" ht="15.6" x14ac:dyDescent="0.3"/>
    <row r="92" spans="2:5" s="9" customFormat="1" ht="15.6" x14ac:dyDescent="0.3"/>
    <row r="93" spans="2:5" s="9" customFormat="1" ht="15.6" x14ac:dyDescent="0.3"/>
    <row r="94" spans="2:5" s="9" customFormat="1" ht="15.6" x14ac:dyDescent="0.3"/>
    <row r="95" spans="2:5" s="9" customFormat="1" ht="15.6" x14ac:dyDescent="0.3"/>
    <row r="96" spans="2:5" s="9" customFormat="1" ht="15.6" x14ac:dyDescent="0.3"/>
    <row r="97" spans="2:5" s="9" customFormat="1" ht="15.6" x14ac:dyDescent="0.3"/>
    <row r="98" spans="2:5" s="9" customFormat="1" ht="15.6" x14ac:dyDescent="0.3"/>
    <row r="99" spans="2:5" s="9" customFormat="1" ht="15.6" x14ac:dyDescent="0.3"/>
    <row r="100" spans="2:5" s="9" customFormat="1" ht="15.6" x14ac:dyDescent="0.3"/>
    <row r="101" spans="2:5" s="9" customFormat="1" ht="15.6" x14ac:dyDescent="0.3"/>
    <row r="102" spans="2:5" s="9" customFormat="1" ht="15.6" x14ac:dyDescent="0.3"/>
    <row r="103" spans="2:5" s="9" customFormat="1" ht="15.6" x14ac:dyDescent="0.3"/>
    <row r="104" spans="2:5" s="9" customFormat="1" ht="15.6" x14ac:dyDescent="0.3"/>
    <row r="105" spans="2:5" s="9" customFormat="1" ht="15.6" x14ac:dyDescent="0.3"/>
    <row r="106" spans="2:5" s="9" customFormat="1" ht="15.6" x14ac:dyDescent="0.3"/>
    <row r="107" spans="2:5" s="9" customFormat="1" ht="15.6" x14ac:dyDescent="0.3"/>
    <row r="108" spans="2:5" s="9" customFormat="1" ht="15.6" x14ac:dyDescent="0.3"/>
    <row r="109" spans="2:5" s="9" customFormat="1" ht="15.6" x14ac:dyDescent="0.3"/>
    <row r="110" spans="2:5" s="9" customFormat="1" ht="15.6" x14ac:dyDescent="0.3"/>
    <row r="111" spans="2:5" ht="15.6" x14ac:dyDescent="0.3">
      <c r="B111" s="9"/>
      <c r="C111" s="9"/>
      <c r="D111" s="9"/>
      <c r="E111" s="9"/>
    </row>
    <row r="112" spans="2:5" ht="15.6" x14ac:dyDescent="0.3">
      <c r="B112" s="9"/>
      <c r="C112" s="9"/>
      <c r="D112" s="9"/>
      <c r="E112" s="9"/>
    </row>
    <row r="113" spans="2:5" ht="15.6" x14ac:dyDescent="0.3">
      <c r="B113" s="9"/>
      <c r="C113" s="9"/>
      <c r="D113" s="9"/>
      <c r="E113" s="9"/>
    </row>
    <row r="114" spans="2:5" ht="15.6" x14ac:dyDescent="0.3">
      <c r="B114" s="9"/>
      <c r="C114" s="9"/>
      <c r="D114" s="9"/>
      <c r="E114" s="9"/>
    </row>
    <row r="115" spans="2:5" ht="15.6" x14ac:dyDescent="0.3">
      <c r="B115" s="9"/>
      <c r="C115" s="9"/>
      <c r="D115" s="9"/>
      <c r="E115" s="9"/>
    </row>
    <row r="116" spans="2:5" ht="15.6" x14ac:dyDescent="0.3">
      <c r="B116" s="9"/>
      <c r="C116" s="9"/>
      <c r="D116" s="9"/>
      <c r="E116" s="9"/>
    </row>
    <row r="117" spans="2:5" ht="15.6" x14ac:dyDescent="0.3">
      <c r="B117" s="9"/>
      <c r="C117" s="9"/>
      <c r="D117" s="9"/>
      <c r="E117" s="9"/>
    </row>
    <row r="118" spans="2:5" ht="15.6" x14ac:dyDescent="0.3">
      <c r="B118" s="9"/>
      <c r="C118" s="9"/>
      <c r="D118" s="9"/>
      <c r="E118" s="9"/>
    </row>
    <row r="119" spans="2:5" ht="15.6" x14ac:dyDescent="0.3">
      <c r="B119" s="9"/>
      <c r="C119" s="9"/>
      <c r="D119" s="9"/>
      <c r="E119" s="9"/>
    </row>
    <row r="120" spans="2:5" ht="15.6" x14ac:dyDescent="0.3">
      <c r="B120" s="9"/>
      <c r="C120" s="9"/>
      <c r="D120" s="9"/>
      <c r="E120" s="9"/>
    </row>
    <row r="121" spans="2:5" ht="15.6" x14ac:dyDescent="0.3">
      <c r="B121" s="9"/>
      <c r="C121" s="9"/>
      <c r="D121" s="9"/>
      <c r="E121" s="9"/>
    </row>
    <row r="122" spans="2:5" ht="15.6" x14ac:dyDescent="0.3">
      <c r="B122" s="9"/>
      <c r="C122" s="9"/>
      <c r="D122" s="9"/>
      <c r="E122" s="9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2024-01-18T18:09:33Z</dcterms:created>
  <dcterms:modified xsi:type="dcterms:W3CDTF">2024-01-18T18:17:05Z</dcterms:modified>
</cp:coreProperties>
</file>